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L10" i="1"/>
  <c r="L2"/>
  <c r="E3"/>
  <c r="I9"/>
  <c r="I2"/>
  <c r="I7"/>
  <c r="I5"/>
  <c r="I4"/>
  <c r="I8"/>
  <c r="I6"/>
  <c r="I3"/>
  <c r="E9"/>
  <c r="J9" s="1"/>
  <c r="E2"/>
  <c r="J2" s="1"/>
  <c r="E7"/>
  <c r="J7" s="1"/>
  <c r="E5"/>
  <c r="J5" s="1"/>
  <c r="E4"/>
  <c r="J4" s="1"/>
  <c r="E8"/>
  <c r="J8" s="1"/>
  <c r="E6"/>
  <c r="J6" s="1"/>
  <c r="K8" l="1"/>
  <c r="L8" s="1"/>
  <c r="K5"/>
  <c r="L5" s="1"/>
  <c r="K2"/>
  <c r="K6"/>
  <c r="L6" s="1"/>
  <c r="K4"/>
  <c r="L4" s="1"/>
  <c r="K7"/>
  <c r="L7" s="1"/>
  <c r="K9"/>
  <c r="L9" s="1"/>
  <c r="J3"/>
  <c r="K3" l="1"/>
  <c r="L3" s="1"/>
</calcChain>
</file>

<file path=xl/sharedStrings.xml><?xml version="1.0" encoding="utf-8"?>
<sst xmlns="http://schemas.openxmlformats.org/spreadsheetml/2006/main" count="36" uniqueCount="36">
  <si>
    <t>TOURIST NAME</t>
  </si>
  <si>
    <t>HOTEL SPENT</t>
  </si>
  <si>
    <t>DAYS SPENT</t>
  </si>
  <si>
    <t>SERVICES</t>
  </si>
  <si>
    <t>RATE PER SERVICE</t>
  </si>
  <si>
    <t>DAILY RATE</t>
  </si>
  <si>
    <t>TOTAL AMOUNT</t>
  </si>
  <si>
    <t>SUM OF SERVICES AND DAY RATES</t>
  </si>
  <si>
    <t>OVERALL CHARGES</t>
  </si>
  <si>
    <t>SERVICE FREQUENCY</t>
  </si>
  <si>
    <t>Cathie Timpson</t>
  </si>
  <si>
    <t>Casablanca</t>
  </si>
  <si>
    <t>Sue Carlisle</t>
  </si>
  <si>
    <t>Hilton Hotel</t>
  </si>
  <si>
    <t>Amina Abdul</t>
  </si>
  <si>
    <t>Karen Blixen</t>
  </si>
  <si>
    <t>Facials</t>
  </si>
  <si>
    <t>Josh Weru</t>
  </si>
  <si>
    <t>Ole Sereni</t>
  </si>
  <si>
    <t>Golf class</t>
  </si>
  <si>
    <t>Henry White</t>
  </si>
  <si>
    <t>Mvuli</t>
  </si>
  <si>
    <t>Charlie Long</t>
  </si>
  <si>
    <t>Karen Country Club</t>
  </si>
  <si>
    <t>Priscilla Saunders</t>
  </si>
  <si>
    <t>West Royale</t>
  </si>
  <si>
    <t>Jane Law</t>
  </si>
  <si>
    <t>House of Waine</t>
  </si>
  <si>
    <t>Yoga class</t>
  </si>
  <si>
    <t>Internet Session</t>
  </si>
  <si>
    <t>Swimming Session</t>
  </si>
  <si>
    <t>Gym class</t>
  </si>
  <si>
    <t>Massage session</t>
  </si>
  <si>
    <t>TOTAL AMOUNT FOR SERVICES</t>
  </si>
  <si>
    <t>DISCOUNT</t>
  </si>
  <si>
    <t>FINAL BILL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</si>
</sst>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&quot;$&quot;#,##0.00"/>
  </numFmts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1">
    <xf numFmtId="0" fontId="0" fillId="0" borderId="0" xfId="0"/>
    <xf numFmtId="0" fontId="1" fillId="0" borderId="0" xfId="0" applyFont="1"/>
    <xf numFmtId="43" fontId="0" fillId="0" borderId="0" xfId="1" applyFont="1"/>
    <xf numFmtId="43" fontId="0" fillId="0" borderId="0" xfId="1" applyNumberFormat="1" applyFont="1"/>
    <xf numFmtId="0" fontId="0" fillId="0" borderId="0" xfId="0" applyAlignment="1">
      <alignment horizontal="left"/>
    </xf>
    <xf numFmtId="43" fontId="0" fillId="0" borderId="0" xfId="0" applyNumberFormat="1"/>
    <xf numFmtId="0" fontId="1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43" fontId="1" fillId="2" borderId="0" xfId="0" applyNumberFormat="1" applyFont="1" applyFill="1"/>
    <xf numFmtId="0" fontId="1" fillId="2" borderId="0" xfId="0" applyFont="1" applyFill="1" applyAlignment="1">
      <alignment horizontal="left"/>
    </xf>
    <xf numFmtId="164" fontId="1" fillId="2" borderId="0" xfId="0" applyNumberFormat="1" applyFont="1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18"/>
  <c:chart>
    <c:title>
      <c:tx>
        <c:rich>
          <a:bodyPr/>
          <a:lstStyle/>
          <a:p>
            <a:pPr>
              <a:defRPr/>
            </a:pPr>
            <a:r>
              <a:rPr lang="en-US" u="sng"/>
              <a:t>Pie</a:t>
            </a:r>
            <a:r>
              <a:rPr lang="en-US" u="sng" baseline="0"/>
              <a:t> Chart: </a:t>
            </a:r>
            <a:r>
              <a:rPr lang="en-US" u="sng"/>
              <a:t>Total Bill</a:t>
            </a:r>
          </a:p>
        </c:rich>
      </c:tx>
      <c:layout>
        <c:manualLayout>
          <c:xMode val="edge"/>
          <c:yMode val="edge"/>
          <c:x val="0.37358858591864147"/>
          <c:y val="0"/>
        </c:manualLayout>
      </c:layout>
    </c:title>
    <c:pivotFmts>
      <c:pivotFmt>
        <c:idx val="0"/>
        <c:dLbl>
          <c:idx val="0"/>
          <c:spPr/>
          <c:txPr>
            <a:bodyPr/>
            <a:lstStyle/>
            <a:p>
              <a:pPr>
                <a:defRPr sz="1050" b="0">
                  <a:latin typeface="Verdana" pitchFamily="34" charset="0"/>
                  <a:ea typeface="Verdana" pitchFamily="34" charset="0"/>
                  <a:cs typeface="Verdana" pitchFamily="34" charset="0"/>
                </a:defRPr>
              </a:pPr>
              <a:endParaRPr lang="en-US"/>
            </a:p>
          </c:txPr>
          <c:showVal val="1"/>
          <c:showCatName val="1"/>
        </c:dLbl>
      </c:pivotFmt>
      <c:pivotFmt>
        <c:idx val="1"/>
        <c:dLbl>
          <c:idx val="0"/>
          <c:tx>
            <c:rich>
              <a:bodyPr/>
              <a:lstStyle/>
              <a:p>
                <a:r>
                  <a:rPr lang="en-US"/>
                  <a:t>Priscilla Saunders</a:t>
                </a:r>
              </a:p>
              <a:p>
                <a:r>
                  <a:rPr lang="en-US"/>
                  <a:t> 114,800</a:t>
                </a:r>
                <a:r>
                  <a:rPr lang="en-US" sz="1050" b="0" i="0" u="none" strike="noStrike" baseline="0"/>
                  <a:t>/-</a:t>
                </a:r>
                <a:r>
                  <a:rPr lang="en-US"/>
                  <a:t> </a:t>
                </a:r>
              </a:p>
            </c:rich>
          </c:tx>
          <c:showVal val="1"/>
          <c:showCatName val="1"/>
        </c:dLbl>
      </c:pivotFmt>
      <c:pivotFmt>
        <c:idx val="2"/>
        <c:dLbl>
          <c:idx val="0"/>
          <c:tx>
            <c:rich>
              <a:bodyPr/>
              <a:lstStyle/>
              <a:p>
                <a:r>
                  <a:rPr lang="en-US"/>
                  <a:t>Sue Carlisle</a:t>
                </a:r>
              </a:p>
              <a:p>
                <a:r>
                  <a:rPr lang="en-US"/>
                  <a:t> 41,600</a:t>
                </a:r>
                <a:r>
                  <a:rPr lang="en-US" sz="1050" b="0" i="0" u="none" strike="noStrike" baseline="0"/>
                  <a:t>/-</a:t>
                </a:r>
                <a:endParaRPr lang="en-US"/>
              </a:p>
            </c:rich>
          </c:tx>
          <c:showVal val="1"/>
          <c:showCatName val="1"/>
        </c:dLbl>
      </c:pivotFmt>
      <c:pivotFmt>
        <c:idx val="3"/>
        <c:dLbl>
          <c:idx val="0"/>
          <c:tx>
            <c:rich>
              <a:bodyPr/>
              <a:lstStyle/>
              <a:p>
                <a:r>
                  <a:rPr lang="en-US"/>
                  <a:t>Josh Weru</a:t>
                </a:r>
              </a:p>
              <a:p>
                <a:r>
                  <a:rPr lang="en-US"/>
                  <a:t> 48,000</a:t>
                </a:r>
                <a:r>
                  <a:rPr lang="en-US" sz="1050" b="0" i="0" u="none" strike="noStrike" baseline="0"/>
                  <a:t>/-</a:t>
                </a:r>
                <a:endParaRPr lang="en-US"/>
              </a:p>
            </c:rich>
          </c:tx>
          <c:showVal val="1"/>
          <c:showCatName val="1"/>
        </c:dLbl>
      </c:pivotFmt>
      <c:pivotFmt>
        <c:idx val="4"/>
        <c:dLbl>
          <c:idx val="0"/>
          <c:tx>
            <c:rich>
              <a:bodyPr/>
              <a:lstStyle/>
              <a:p>
                <a:r>
                  <a:rPr lang="en-US"/>
                  <a:t>Amina Abdul</a:t>
                </a:r>
              </a:p>
              <a:p>
                <a:r>
                  <a:rPr lang="en-US"/>
                  <a:t> 64,000</a:t>
                </a:r>
                <a:r>
                  <a:rPr lang="en-US" sz="1050" b="0" i="0" u="none" strike="noStrike" baseline="0"/>
                  <a:t>/-</a:t>
                </a:r>
                <a:endParaRPr lang="en-US"/>
              </a:p>
            </c:rich>
          </c:tx>
          <c:showVal val="1"/>
          <c:showCatName val="1"/>
        </c:dLbl>
      </c:pivotFmt>
      <c:pivotFmt>
        <c:idx val="5"/>
        <c:dLbl>
          <c:idx val="0"/>
          <c:layout>
            <c:manualLayout>
              <c:x val="-1.2280075814058799E-2"/>
              <c:y val="-0.12200707054475333"/>
            </c:manualLayout>
          </c:layout>
          <c:tx>
            <c:rich>
              <a:bodyPr/>
              <a:lstStyle/>
              <a:p>
                <a:r>
                  <a:rPr lang="en-US"/>
                  <a:t>Cathie Timpson 18,800</a:t>
                </a:r>
                <a:r>
                  <a:rPr lang="en-US" sz="1050" b="0" i="0" u="none" strike="noStrike" baseline="0"/>
                  <a:t>/-</a:t>
                </a:r>
                <a:endParaRPr lang="en-US"/>
              </a:p>
            </c:rich>
          </c:tx>
          <c:showVal val="1"/>
          <c:showCatName val="1"/>
        </c:dLbl>
      </c:pivotFmt>
      <c:pivotFmt>
        <c:idx val="6"/>
        <c:dLbl>
          <c:idx val="0"/>
          <c:tx>
            <c:rich>
              <a:bodyPr/>
              <a:lstStyle/>
              <a:p>
                <a:r>
                  <a:rPr lang="en-US"/>
                  <a:t>Charlie Long</a:t>
                </a:r>
                <a:r>
                  <a:rPr lang="en-US" baseline="0"/>
                  <a:t> </a:t>
                </a:r>
              </a:p>
              <a:p>
                <a:r>
                  <a:rPr lang="en-US"/>
                  <a:t>13,000</a:t>
                </a:r>
                <a:r>
                  <a:rPr lang="en-US" sz="1050" b="0" i="0" u="none" strike="noStrike" baseline="0"/>
                  <a:t>/-</a:t>
                </a:r>
                <a:r>
                  <a:rPr lang="en-US"/>
                  <a:t> </a:t>
                </a:r>
              </a:p>
            </c:rich>
          </c:tx>
          <c:showVal val="1"/>
          <c:showCatName val="1"/>
        </c:dLbl>
      </c:pivotFmt>
      <c:pivotFmt>
        <c:idx val="7"/>
        <c:dLbl>
          <c:idx val="0"/>
          <c:tx>
            <c:rich>
              <a:bodyPr/>
              <a:lstStyle/>
              <a:p>
                <a:r>
                  <a:rPr lang="en-US"/>
                  <a:t>Henry White</a:t>
                </a:r>
                <a:r>
                  <a:rPr lang="en-US" baseline="0"/>
                  <a:t> </a:t>
                </a:r>
              </a:p>
              <a:p>
                <a:r>
                  <a:rPr lang="en-US"/>
                  <a:t>53,520</a:t>
                </a:r>
                <a:r>
                  <a:rPr lang="en-US" sz="1050" b="0" i="0" u="none" strike="noStrike" baseline="0"/>
                  <a:t>/-</a:t>
                </a:r>
                <a:endParaRPr lang="en-US"/>
              </a:p>
            </c:rich>
          </c:tx>
          <c:showVal val="1"/>
          <c:showCatName val="1"/>
        </c:dLbl>
      </c:pivotFmt>
      <c:pivotFmt>
        <c:idx val="8"/>
        <c:dLbl>
          <c:idx val="0"/>
          <c:tx>
            <c:rich>
              <a:bodyPr/>
              <a:lstStyle/>
              <a:p>
                <a:r>
                  <a:rPr lang="en-US"/>
                  <a:t>Jane Law</a:t>
                </a:r>
              </a:p>
              <a:p>
                <a:r>
                  <a:rPr lang="en-US"/>
                  <a:t>30,000/- </a:t>
                </a:r>
              </a:p>
            </c:rich>
          </c:tx>
          <c:showVal val="1"/>
          <c:showCatName val="1"/>
        </c:dLbl>
      </c:pivotFmt>
      <c:pivotFmt>
        <c:idx val="9"/>
        <c:marker>
          <c:symbol val="none"/>
        </c:marker>
        <c:dLbl>
          <c:idx val="0"/>
          <c:spPr/>
          <c:txPr>
            <a:bodyPr/>
            <a:lstStyle/>
            <a:p>
              <a:pPr>
                <a:defRPr sz="1050" b="0">
                  <a:latin typeface="Verdana" pitchFamily="34" charset="0"/>
                  <a:ea typeface="Verdana" pitchFamily="34" charset="0"/>
                  <a:cs typeface="Verdana" pitchFamily="34" charset="0"/>
                </a:defRPr>
              </a:pPr>
              <a:endParaRPr lang="en-US"/>
            </a:p>
          </c:txPr>
          <c:showVal val="1"/>
          <c:showCatName val="1"/>
        </c:dLbl>
      </c:pivotFmt>
      <c:pivotFmt>
        <c:idx val="10"/>
        <c:dLbl>
          <c:idx val="0"/>
          <c:tx>
            <c:rich>
              <a:bodyPr/>
              <a:lstStyle/>
              <a:p>
                <a:r>
                  <a:rPr lang="en-US"/>
                  <a:t>Amina Abdul</a:t>
                </a:r>
              </a:p>
              <a:p>
                <a:r>
                  <a:rPr lang="en-US"/>
                  <a:t> 64,000</a:t>
                </a:r>
                <a:r>
                  <a:rPr lang="en-US" sz="1050" b="0" i="0" u="none" strike="noStrike" baseline="0"/>
                  <a:t>/-</a:t>
                </a:r>
                <a:endParaRPr lang="en-US"/>
              </a:p>
            </c:rich>
          </c:tx>
          <c:showVal val="1"/>
          <c:showCatName val="1"/>
        </c:dLbl>
      </c:pivotFmt>
      <c:pivotFmt>
        <c:idx val="11"/>
        <c:dLbl>
          <c:idx val="0"/>
          <c:layout>
            <c:manualLayout>
              <c:x val="-1.2280075814058799E-2"/>
              <c:y val="-0.12200707054475333"/>
            </c:manualLayout>
          </c:layout>
          <c:tx>
            <c:rich>
              <a:bodyPr/>
              <a:lstStyle/>
              <a:p>
                <a:r>
                  <a:rPr lang="en-US"/>
                  <a:t>Cathie Timpson 18,800</a:t>
                </a:r>
                <a:r>
                  <a:rPr lang="en-US" sz="1050" b="0" i="0" u="none" strike="noStrike" baseline="0"/>
                  <a:t>/-</a:t>
                </a:r>
                <a:endParaRPr lang="en-US"/>
              </a:p>
            </c:rich>
          </c:tx>
          <c:showVal val="1"/>
          <c:showCatName val="1"/>
        </c:dLbl>
      </c:pivotFmt>
      <c:pivotFmt>
        <c:idx val="12"/>
        <c:dLbl>
          <c:idx val="0"/>
          <c:tx>
            <c:rich>
              <a:bodyPr/>
              <a:lstStyle/>
              <a:p>
                <a:r>
                  <a:rPr lang="en-US"/>
                  <a:t>Charlie Long</a:t>
                </a:r>
                <a:r>
                  <a:rPr lang="en-US" baseline="0"/>
                  <a:t> </a:t>
                </a:r>
              </a:p>
              <a:p>
                <a:r>
                  <a:rPr lang="en-US"/>
                  <a:t>13,000</a:t>
                </a:r>
                <a:r>
                  <a:rPr lang="en-US" sz="1050" b="0" i="0" u="none" strike="noStrike" baseline="0"/>
                  <a:t>/-</a:t>
                </a:r>
                <a:r>
                  <a:rPr lang="en-US"/>
                  <a:t> </a:t>
                </a:r>
              </a:p>
            </c:rich>
          </c:tx>
          <c:showVal val="1"/>
          <c:showCatName val="1"/>
        </c:dLbl>
      </c:pivotFmt>
      <c:pivotFmt>
        <c:idx val="13"/>
        <c:dLbl>
          <c:idx val="0"/>
          <c:tx>
            <c:rich>
              <a:bodyPr/>
              <a:lstStyle/>
              <a:p>
                <a:r>
                  <a:rPr lang="en-US"/>
                  <a:t>Henry White</a:t>
                </a:r>
                <a:r>
                  <a:rPr lang="en-US" baseline="0"/>
                  <a:t> </a:t>
                </a:r>
              </a:p>
              <a:p>
                <a:r>
                  <a:rPr lang="en-US"/>
                  <a:t>53,520</a:t>
                </a:r>
                <a:r>
                  <a:rPr lang="en-US" sz="1050" b="0" i="0" u="none" strike="noStrike" baseline="0"/>
                  <a:t>/-</a:t>
                </a:r>
                <a:endParaRPr lang="en-US"/>
              </a:p>
            </c:rich>
          </c:tx>
          <c:showVal val="1"/>
          <c:showCatName val="1"/>
        </c:dLbl>
      </c:pivotFmt>
      <c:pivotFmt>
        <c:idx val="14"/>
        <c:dLbl>
          <c:idx val="0"/>
          <c:tx>
            <c:rich>
              <a:bodyPr/>
              <a:lstStyle/>
              <a:p>
                <a:r>
                  <a:rPr lang="en-US"/>
                  <a:t>Jane Law</a:t>
                </a:r>
              </a:p>
              <a:p>
                <a:r>
                  <a:rPr lang="en-US"/>
                  <a:t>30,000/- </a:t>
                </a:r>
              </a:p>
            </c:rich>
          </c:tx>
          <c:showVal val="1"/>
          <c:showCatName val="1"/>
        </c:dLbl>
      </c:pivotFmt>
      <c:pivotFmt>
        <c:idx val="15"/>
        <c:dLbl>
          <c:idx val="0"/>
          <c:tx>
            <c:rich>
              <a:bodyPr/>
              <a:lstStyle/>
              <a:p>
                <a:r>
                  <a:rPr lang="en-US"/>
                  <a:t>Josh Weru</a:t>
                </a:r>
              </a:p>
              <a:p>
                <a:r>
                  <a:rPr lang="en-US"/>
                  <a:t> 48,000</a:t>
                </a:r>
                <a:r>
                  <a:rPr lang="en-US" sz="1050" b="0" i="0" u="none" strike="noStrike" baseline="0"/>
                  <a:t>/-</a:t>
                </a:r>
                <a:endParaRPr lang="en-US"/>
              </a:p>
            </c:rich>
          </c:tx>
          <c:showVal val="1"/>
          <c:showCatName val="1"/>
        </c:dLbl>
      </c:pivotFmt>
      <c:pivotFmt>
        <c:idx val="16"/>
        <c:dLbl>
          <c:idx val="0"/>
          <c:tx>
            <c:rich>
              <a:bodyPr/>
              <a:lstStyle/>
              <a:p>
                <a:r>
                  <a:rPr lang="en-US"/>
                  <a:t>Priscilla Saunders</a:t>
                </a:r>
              </a:p>
              <a:p>
                <a:r>
                  <a:rPr lang="en-US"/>
                  <a:t> 114,800</a:t>
                </a:r>
                <a:r>
                  <a:rPr lang="en-US" sz="1050" b="0" i="0" u="none" strike="noStrike" baseline="0"/>
                  <a:t>/-</a:t>
                </a:r>
                <a:r>
                  <a:rPr lang="en-US"/>
                  <a:t> </a:t>
                </a:r>
              </a:p>
            </c:rich>
          </c:tx>
          <c:showVal val="1"/>
          <c:showCatName val="1"/>
        </c:dLbl>
      </c:pivotFmt>
      <c:pivotFmt>
        <c:idx val="17"/>
        <c:dLbl>
          <c:idx val="0"/>
          <c:tx>
            <c:rich>
              <a:bodyPr/>
              <a:lstStyle/>
              <a:p>
                <a:r>
                  <a:rPr lang="en-US"/>
                  <a:t>Sue Carlisle</a:t>
                </a:r>
              </a:p>
              <a:p>
                <a:r>
                  <a:rPr lang="en-US"/>
                  <a:t> 41,600</a:t>
                </a:r>
                <a:r>
                  <a:rPr lang="en-US" sz="1050" b="0" i="0" u="none" strike="noStrike" baseline="0"/>
                  <a:t>/-</a:t>
                </a:r>
                <a:endParaRPr lang="en-US"/>
              </a:p>
            </c:rich>
          </c:tx>
          <c:showVal val="1"/>
          <c:showCatName val="1"/>
        </c:dLbl>
      </c:pivotFmt>
      <c:pivotFmt>
        <c:idx val="18"/>
        <c:marker>
          <c:symbol val="none"/>
        </c:marker>
        <c:dLbl>
          <c:idx val="0"/>
          <c:spPr/>
          <c:txPr>
            <a:bodyPr/>
            <a:lstStyle/>
            <a:p>
              <a:pPr>
                <a:defRPr sz="1050" b="0">
                  <a:latin typeface="Verdana" pitchFamily="34" charset="0"/>
                  <a:ea typeface="Verdana" pitchFamily="34" charset="0"/>
                  <a:cs typeface="Verdana" pitchFamily="34" charset="0"/>
                </a:defRPr>
              </a:pPr>
              <a:endParaRPr lang="en-US"/>
            </a:p>
          </c:txPr>
          <c:showVal val="1"/>
          <c:showCatName val="1"/>
        </c:dLbl>
      </c:pivotFmt>
      <c:pivotFmt>
        <c:idx val="19"/>
        <c:dLbl>
          <c:idx val="0"/>
          <c:layout/>
          <c:tx>
            <c:rich>
              <a:bodyPr/>
              <a:lstStyle/>
              <a:p>
                <a:r>
                  <a:rPr lang="en-US"/>
                  <a:t>Amina Abdul</a:t>
                </a:r>
              </a:p>
              <a:p>
                <a:r>
                  <a:rPr lang="en-US"/>
                  <a:t> 64,000</a:t>
                </a:r>
                <a:r>
                  <a:rPr lang="en-US" sz="1050" b="0" i="0" u="none" strike="noStrike" baseline="0"/>
                  <a:t>/-</a:t>
                </a:r>
                <a:endParaRPr lang="en-US"/>
              </a:p>
            </c:rich>
          </c:tx>
          <c:showVal val="1"/>
          <c:showCatName val="1"/>
        </c:dLbl>
      </c:pivotFmt>
      <c:pivotFmt>
        <c:idx val="20"/>
        <c:dLbl>
          <c:idx val="0"/>
          <c:layout>
            <c:manualLayout>
              <c:x val="-4.6991668255671463E-2"/>
              <c:y val="-8.1906866904794789E-2"/>
            </c:manualLayout>
          </c:layout>
          <c:tx>
            <c:rich>
              <a:bodyPr/>
              <a:lstStyle/>
              <a:p>
                <a:r>
                  <a:rPr lang="en-US"/>
                  <a:t>Cathie Timpson 18,800</a:t>
                </a:r>
                <a:r>
                  <a:rPr lang="en-US" sz="1050" b="0" i="0" u="none" strike="noStrike" baseline="0"/>
                  <a:t>/-</a:t>
                </a:r>
                <a:endParaRPr lang="en-US"/>
              </a:p>
            </c:rich>
          </c:tx>
          <c:showVal val="1"/>
          <c:showCatName val="1"/>
        </c:dLbl>
      </c:pivotFmt>
      <c:pivotFmt>
        <c:idx val="21"/>
        <c:dLbl>
          <c:idx val="0"/>
          <c:layout/>
          <c:tx>
            <c:rich>
              <a:bodyPr/>
              <a:lstStyle/>
              <a:p>
                <a:r>
                  <a:rPr lang="en-US"/>
                  <a:t>Charlie Long</a:t>
                </a:r>
                <a:r>
                  <a:rPr lang="en-US" baseline="0"/>
                  <a:t> </a:t>
                </a:r>
              </a:p>
              <a:p>
                <a:r>
                  <a:rPr lang="en-US"/>
                  <a:t>13,000</a:t>
                </a:r>
                <a:r>
                  <a:rPr lang="en-US" sz="1050" b="0" i="0" u="none" strike="noStrike" baseline="0"/>
                  <a:t>/-</a:t>
                </a:r>
                <a:r>
                  <a:rPr lang="en-US"/>
                  <a:t> </a:t>
                </a:r>
              </a:p>
            </c:rich>
          </c:tx>
          <c:showVal val="1"/>
          <c:showCatName val="1"/>
        </c:dLbl>
      </c:pivotFmt>
      <c:pivotFmt>
        <c:idx val="22"/>
        <c:dLbl>
          <c:idx val="0"/>
          <c:layout/>
          <c:tx>
            <c:rich>
              <a:bodyPr/>
              <a:lstStyle/>
              <a:p>
                <a:r>
                  <a:rPr lang="en-US"/>
                  <a:t>Henry White</a:t>
                </a:r>
                <a:r>
                  <a:rPr lang="en-US" baseline="0"/>
                  <a:t> </a:t>
                </a:r>
              </a:p>
              <a:p>
                <a:r>
                  <a:rPr lang="en-US"/>
                  <a:t>53,520</a:t>
                </a:r>
                <a:r>
                  <a:rPr lang="en-US" sz="1050" b="0" i="0" u="none" strike="noStrike" baseline="0"/>
                  <a:t>/-</a:t>
                </a:r>
                <a:endParaRPr lang="en-US"/>
              </a:p>
            </c:rich>
          </c:tx>
          <c:showVal val="1"/>
          <c:showCatName val="1"/>
        </c:dLbl>
      </c:pivotFmt>
      <c:pivotFmt>
        <c:idx val="23"/>
        <c:dLbl>
          <c:idx val="0"/>
          <c:layout>
            <c:manualLayout>
              <c:x val="6.7192394128067247E-3"/>
              <c:y val="1.6027733375433333E-2"/>
            </c:manualLayout>
          </c:layout>
          <c:tx>
            <c:rich>
              <a:bodyPr/>
              <a:lstStyle/>
              <a:p>
                <a:r>
                  <a:rPr lang="en-US"/>
                  <a:t>Jane Law</a:t>
                </a:r>
              </a:p>
              <a:p>
                <a:r>
                  <a:rPr lang="en-US"/>
                  <a:t>30,000/- </a:t>
                </a:r>
              </a:p>
            </c:rich>
          </c:tx>
          <c:showVal val="1"/>
          <c:showCatName val="1"/>
        </c:dLbl>
      </c:pivotFmt>
      <c:pivotFmt>
        <c:idx val="24"/>
        <c:dLbl>
          <c:idx val="0"/>
          <c:layout/>
          <c:tx>
            <c:rich>
              <a:bodyPr/>
              <a:lstStyle/>
              <a:p>
                <a:r>
                  <a:rPr lang="en-US"/>
                  <a:t>Josh Weru</a:t>
                </a:r>
              </a:p>
              <a:p>
                <a:r>
                  <a:rPr lang="en-US"/>
                  <a:t> 48,000</a:t>
                </a:r>
                <a:r>
                  <a:rPr lang="en-US" sz="1050" b="0" i="0" u="none" strike="noStrike" baseline="0"/>
                  <a:t>/-</a:t>
                </a:r>
                <a:endParaRPr lang="en-US"/>
              </a:p>
            </c:rich>
          </c:tx>
          <c:showVal val="1"/>
          <c:showCatName val="1"/>
        </c:dLbl>
      </c:pivotFmt>
      <c:pivotFmt>
        <c:idx val="25"/>
        <c:dLbl>
          <c:idx val="0"/>
          <c:layout>
            <c:manualLayout>
              <c:x val="0.17218439872755284"/>
              <c:y val="-8.9668002026062538E-2"/>
            </c:manualLayout>
          </c:layout>
          <c:tx>
            <c:rich>
              <a:bodyPr/>
              <a:lstStyle/>
              <a:p>
                <a:r>
                  <a:rPr lang="en-US"/>
                  <a:t>Priscilla Saunders</a:t>
                </a:r>
              </a:p>
              <a:p>
                <a:r>
                  <a:rPr lang="en-US"/>
                  <a:t> 114,800</a:t>
                </a:r>
                <a:r>
                  <a:rPr lang="en-US" sz="1050" b="0" i="0" u="none" strike="noStrike" baseline="0"/>
                  <a:t>/-</a:t>
                </a:r>
                <a:r>
                  <a:rPr lang="en-US"/>
                  <a:t> </a:t>
                </a:r>
              </a:p>
            </c:rich>
          </c:tx>
          <c:showVal val="1"/>
          <c:showCatName val="1"/>
        </c:dLbl>
      </c:pivotFmt>
      <c:pivotFmt>
        <c:idx val="26"/>
        <c:dLbl>
          <c:idx val="0"/>
          <c:layout>
            <c:manualLayout>
              <c:x val="4.147624065367745E-2"/>
              <c:y val="5.5671988369874817E-3"/>
            </c:manualLayout>
          </c:layout>
          <c:tx>
            <c:rich>
              <a:bodyPr/>
              <a:lstStyle/>
              <a:p>
                <a:r>
                  <a:rPr lang="en-US"/>
                  <a:t>Sue Carlisle</a:t>
                </a:r>
              </a:p>
              <a:p>
                <a:r>
                  <a:rPr lang="en-US"/>
                  <a:t> 41,600</a:t>
                </a:r>
                <a:r>
                  <a:rPr lang="en-US" sz="1050" b="0" i="0" u="none" strike="noStrike" baseline="0"/>
                  <a:t>/-</a:t>
                </a:r>
                <a:endParaRPr lang="en-US"/>
              </a:p>
            </c:rich>
          </c:tx>
          <c:showVal val="1"/>
          <c:showCatName val="1"/>
        </c:dLbl>
      </c:pivotFmt>
    </c:pivotFmts>
    <c:view3D>
      <c:rotX val="30"/>
      <c:perspective val="30"/>
    </c:view3D>
    <c:plotArea>
      <c:layout/>
      <c:pie3DChart>
        <c:varyColors val="1"/>
        <c:ser>
          <c:idx val="0"/>
          <c:order val="0"/>
          <c:tx>
            <c:v>Total</c:v>
          </c:tx>
          <c:explosion val="25"/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en-US"/>
                      <a:t>Amina Abdul</a:t>
                    </a:r>
                  </a:p>
                  <a:p>
                    <a:r>
                      <a:rPr lang="en-US"/>
                      <a:t> 64,000</a:t>
                    </a:r>
                    <a:r>
                      <a:rPr lang="en-US" sz="1050" b="0" i="0" u="none" strike="noStrike" baseline="0"/>
                      <a:t>/-</a:t>
                    </a:r>
                    <a:endParaRPr lang="en-US"/>
                  </a:p>
                </c:rich>
              </c:tx>
              <c:showVal val="1"/>
              <c:showCatName val="1"/>
            </c:dLbl>
            <c:dLbl>
              <c:idx val="1"/>
              <c:layout>
                <c:manualLayout>
                  <c:x val="-4.6991668255671463E-2"/>
                  <c:y val="-8.190686690479478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Cathie Timpson 18,800</a:t>
                    </a:r>
                    <a:r>
                      <a:rPr lang="en-US" sz="1050" b="0" i="0" u="none" strike="noStrike" baseline="0"/>
                      <a:t>/-</a:t>
                    </a:r>
                    <a:endParaRPr lang="en-US"/>
                  </a:p>
                </c:rich>
              </c:tx>
              <c:showVal val="1"/>
              <c:showCatName val="1"/>
            </c:dLbl>
            <c:dLbl>
              <c:idx val="2"/>
              <c:layout/>
              <c:tx>
                <c:rich>
                  <a:bodyPr/>
                  <a:lstStyle/>
                  <a:p>
                    <a:r>
                      <a:rPr lang="en-US"/>
                      <a:t>Charlie Long</a:t>
                    </a:r>
                    <a:r>
                      <a:rPr lang="en-US" baseline="0"/>
                      <a:t> </a:t>
                    </a:r>
                  </a:p>
                  <a:p>
                    <a:r>
                      <a:rPr lang="en-US"/>
                      <a:t>13,000</a:t>
                    </a:r>
                    <a:r>
                      <a:rPr lang="en-US" sz="1050" b="0" i="0" u="none" strike="noStrike" baseline="0"/>
                      <a:t>/-</a:t>
                    </a:r>
                    <a:r>
                      <a:rPr lang="en-US"/>
                      <a:t> </a:t>
                    </a:r>
                  </a:p>
                </c:rich>
              </c:tx>
              <c:showVal val="1"/>
              <c:showCatName val="1"/>
            </c:dLbl>
            <c:dLbl>
              <c:idx val="3"/>
              <c:layout/>
              <c:tx>
                <c:rich>
                  <a:bodyPr/>
                  <a:lstStyle/>
                  <a:p>
                    <a:r>
                      <a:rPr lang="en-US"/>
                      <a:t>Henry White</a:t>
                    </a:r>
                    <a:r>
                      <a:rPr lang="en-US" baseline="0"/>
                      <a:t> </a:t>
                    </a:r>
                  </a:p>
                  <a:p>
                    <a:r>
                      <a:rPr lang="en-US"/>
                      <a:t>53,520</a:t>
                    </a:r>
                    <a:r>
                      <a:rPr lang="en-US" sz="1050" b="0" i="0" u="none" strike="noStrike" baseline="0"/>
                      <a:t>/-</a:t>
                    </a:r>
                    <a:endParaRPr lang="en-US"/>
                  </a:p>
                </c:rich>
              </c:tx>
              <c:showVal val="1"/>
              <c:showCatName val="1"/>
            </c:dLbl>
            <c:dLbl>
              <c:idx val="4"/>
              <c:layout>
                <c:manualLayout>
                  <c:x val="6.7192394128067247E-3"/>
                  <c:y val="1.602773337543333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Jane Law</a:t>
                    </a:r>
                  </a:p>
                  <a:p>
                    <a:r>
                      <a:rPr lang="en-US"/>
                      <a:t>30,000/- </a:t>
                    </a:r>
                  </a:p>
                </c:rich>
              </c:tx>
              <c:showVal val="1"/>
              <c:showCatName val="1"/>
            </c:dLbl>
            <c:dLbl>
              <c:idx val="5"/>
              <c:layout/>
              <c:tx>
                <c:rich>
                  <a:bodyPr/>
                  <a:lstStyle/>
                  <a:p>
                    <a:r>
                      <a:rPr lang="en-US"/>
                      <a:t>Josh Weru</a:t>
                    </a:r>
                  </a:p>
                  <a:p>
                    <a:r>
                      <a:rPr lang="en-US"/>
                      <a:t> 48,000</a:t>
                    </a:r>
                    <a:r>
                      <a:rPr lang="en-US" sz="1050" b="0" i="0" u="none" strike="noStrike" baseline="0"/>
                      <a:t>/-</a:t>
                    </a:r>
                    <a:endParaRPr lang="en-US"/>
                  </a:p>
                </c:rich>
              </c:tx>
              <c:showVal val="1"/>
              <c:showCatName val="1"/>
            </c:dLbl>
            <c:dLbl>
              <c:idx val="6"/>
              <c:layout>
                <c:manualLayout>
                  <c:x val="0.17218439872755284"/>
                  <c:y val="-8.9668002026062538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Priscilla Saunders</a:t>
                    </a:r>
                  </a:p>
                  <a:p>
                    <a:r>
                      <a:rPr lang="en-US"/>
                      <a:t> 114,800</a:t>
                    </a:r>
                    <a:r>
                      <a:rPr lang="en-US" sz="1050" b="0" i="0" u="none" strike="noStrike" baseline="0"/>
                      <a:t>/-</a:t>
                    </a:r>
                    <a:r>
                      <a:rPr lang="en-US"/>
                      <a:t> </a:t>
                    </a:r>
                  </a:p>
                </c:rich>
              </c:tx>
              <c:showVal val="1"/>
              <c:showCatName val="1"/>
            </c:dLbl>
            <c:dLbl>
              <c:idx val="7"/>
              <c:layout>
                <c:manualLayout>
                  <c:x val="4.147624065367745E-2"/>
                  <c:y val="5.5671988369874817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Sue Carlisle</a:t>
                    </a:r>
                  </a:p>
                  <a:p>
                    <a:r>
                      <a:rPr lang="en-US"/>
                      <a:t> 41,600</a:t>
                    </a:r>
                    <a:r>
                      <a:rPr lang="en-US" sz="1050" b="0" i="0" u="none" strike="noStrike" baseline="0"/>
                      <a:t>/-</a:t>
                    </a:r>
                    <a:endParaRPr lang="en-US"/>
                  </a:p>
                </c:rich>
              </c:tx>
              <c:showVal val="1"/>
              <c:showCatName val="1"/>
            </c:dLbl>
            <c:txPr>
              <a:bodyPr/>
              <a:lstStyle/>
              <a:p>
                <a:pPr>
                  <a:defRPr sz="1050" b="0">
                    <a:latin typeface="Verdana" pitchFamily="34" charset="0"/>
                    <a:ea typeface="Verdana" pitchFamily="34" charset="0"/>
                    <a:cs typeface="Verdana" pitchFamily="34" charset="0"/>
                  </a:defRPr>
                </a:pPr>
                <a:endParaRPr lang="en-US"/>
              </a:p>
            </c:txPr>
            <c:showVal val="1"/>
            <c:showCatName val="1"/>
            <c:showLeaderLines val="1"/>
          </c:dLbls>
          <c:cat>
            <c:strLit>
              <c:ptCount val="8"/>
              <c:pt idx="0">
                <c:v>Amina Abdul</c:v>
              </c:pt>
              <c:pt idx="1">
                <c:v>Cathie Timpson</c:v>
              </c:pt>
              <c:pt idx="2">
                <c:v>Charlie Long</c:v>
              </c:pt>
              <c:pt idx="3">
                <c:v>Henry White</c:v>
              </c:pt>
              <c:pt idx="4">
                <c:v>Jane Law</c:v>
              </c:pt>
              <c:pt idx="5">
                <c:v>Josh Weru</c:v>
              </c:pt>
              <c:pt idx="6">
                <c:v>Priscilla Saunders</c:v>
              </c:pt>
              <c:pt idx="7">
                <c:v>Sue Carlisle</c:v>
              </c:pt>
            </c:strLit>
          </c:cat>
          <c:val>
            <c:numLit>
              <c:formatCode>General</c:formatCode>
              <c:ptCount val="8"/>
              <c:pt idx="0">
                <c:v>64000</c:v>
              </c:pt>
              <c:pt idx="1">
                <c:v>18800</c:v>
              </c:pt>
              <c:pt idx="2">
                <c:v>13000</c:v>
              </c:pt>
              <c:pt idx="3">
                <c:v>53520</c:v>
              </c:pt>
              <c:pt idx="4">
                <c:v>30000</c:v>
              </c:pt>
              <c:pt idx="5">
                <c:v>48000</c:v>
              </c:pt>
              <c:pt idx="6">
                <c:v>114800</c:v>
              </c:pt>
              <c:pt idx="7">
                <c:v>41600</c:v>
              </c:pt>
            </c:numLit>
          </c:val>
        </c:ser>
        <c:dLbls>
          <c:showVal val="1"/>
          <c:showCatName val="1"/>
        </c:dLbls>
      </c:pie3DChart>
    </c:plotArea>
    <c:plotVisOnly val="1"/>
  </c:chart>
  <c:spPr>
    <a:solidFill>
      <a:schemeClr val="accent6">
        <a:lumMod val="20000"/>
        <a:lumOff val="80000"/>
      </a:schemeClr>
    </a:solidFill>
  </c:sp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276225</xdr:colOff>
      <xdr:row>11</xdr:row>
      <xdr:rowOff>142874</xdr:rowOff>
    </xdr:from>
    <xdr:to>
      <xdr:col>8</xdr:col>
      <xdr:colOff>1181101</xdr:colOff>
      <xdr:row>31</xdr:row>
      <xdr:rowOff>9523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0"/>
  <sheetViews>
    <sheetView tabSelected="1" workbookViewId="0">
      <selection activeCell="J10" sqref="J10:K10"/>
    </sheetView>
  </sheetViews>
  <sheetFormatPr defaultRowHeight="15"/>
  <cols>
    <col min="1" max="1" width="19" customWidth="1"/>
    <col min="2" max="2" width="15.7109375" customWidth="1"/>
    <col min="3" max="3" width="9" customWidth="1"/>
    <col min="4" max="4" width="11" customWidth="1"/>
    <col min="5" max="5" width="12.140625" customWidth="1"/>
    <col min="6" max="6" width="17.28515625" customWidth="1"/>
    <col min="7" max="7" width="15.5703125" customWidth="1"/>
    <col min="8" max="8" width="14.7109375" customWidth="1"/>
    <col min="9" max="9" width="21.5703125" customWidth="1"/>
    <col min="10" max="10" width="15.28515625" customWidth="1"/>
    <col min="11" max="11" width="13.140625" customWidth="1"/>
    <col min="12" max="12" width="14.28515625" customWidth="1"/>
    <col min="13" max="13" width="10.42578125" customWidth="1"/>
  </cols>
  <sheetData>
    <row r="1" spans="1:12" s="1" customFormat="1">
      <c r="A1" s="9" t="s">
        <v>0</v>
      </c>
      <c r="B1" s="9" t="s">
        <v>1</v>
      </c>
      <c r="C1" s="9" t="s">
        <v>2</v>
      </c>
      <c r="D1" s="9" t="s">
        <v>5</v>
      </c>
      <c r="E1" s="10" t="s">
        <v>6</v>
      </c>
      <c r="F1" s="9" t="s">
        <v>3</v>
      </c>
      <c r="G1" s="9" t="s">
        <v>4</v>
      </c>
      <c r="H1" s="9" t="s">
        <v>9</v>
      </c>
      <c r="I1" s="9" t="s">
        <v>33</v>
      </c>
      <c r="J1" s="9" t="s">
        <v>7</v>
      </c>
      <c r="K1" s="9" t="s">
        <v>34</v>
      </c>
      <c r="L1" s="9" t="s">
        <v>35</v>
      </c>
    </row>
    <row r="2" spans="1:12">
      <c r="A2" t="s">
        <v>14</v>
      </c>
      <c r="B2" t="s">
        <v>15</v>
      </c>
      <c r="C2">
        <v>22</v>
      </c>
      <c r="D2" s="2">
        <v>2500</v>
      </c>
      <c r="E2" s="2">
        <f>MMULT(C2,D2)</f>
        <v>55000</v>
      </c>
      <c r="F2" t="s">
        <v>31</v>
      </c>
      <c r="G2" s="2">
        <v>2500</v>
      </c>
      <c r="H2">
        <v>10</v>
      </c>
      <c r="I2" s="2">
        <f>MMULT(G2,H2)</f>
        <v>25000</v>
      </c>
      <c r="J2" s="2">
        <f>SUM(E2,I2)</f>
        <v>80000</v>
      </c>
      <c r="K2" s="2">
        <f>IF(J2&gt;=50000,J2*20%,0)</f>
        <v>16000</v>
      </c>
      <c r="L2" s="5">
        <f>J2-K2</f>
        <v>64000</v>
      </c>
    </row>
    <row r="3" spans="1:12">
      <c r="A3" t="s">
        <v>10</v>
      </c>
      <c r="B3" t="s">
        <v>11</v>
      </c>
      <c r="C3">
        <v>5</v>
      </c>
      <c r="D3" s="2">
        <v>3200</v>
      </c>
      <c r="E3" s="2">
        <f>MMULT(C3,D3)</f>
        <v>16000</v>
      </c>
      <c r="F3" t="s">
        <v>32</v>
      </c>
      <c r="G3" s="2">
        <v>1400</v>
      </c>
      <c r="H3">
        <v>2</v>
      </c>
      <c r="I3" s="2">
        <f>MMULT(G3,H3)</f>
        <v>2800</v>
      </c>
      <c r="J3" s="2">
        <f>SUM(E3,I3)</f>
        <v>18800</v>
      </c>
      <c r="K3">
        <f>IF(J3&gt;=50000,J3*20%,0)</f>
        <v>0</v>
      </c>
      <c r="L3" s="5">
        <f>J3-K3</f>
        <v>18800</v>
      </c>
    </row>
    <row r="4" spans="1:12">
      <c r="A4" t="s">
        <v>22</v>
      </c>
      <c r="B4" t="s">
        <v>23</v>
      </c>
      <c r="C4">
        <v>2</v>
      </c>
      <c r="D4" s="2">
        <v>6500</v>
      </c>
      <c r="E4" s="2">
        <f>MMULT(C4,D4)</f>
        <v>13000</v>
      </c>
      <c r="F4" s="4">
        <v>0</v>
      </c>
      <c r="G4" s="2">
        <v>0</v>
      </c>
      <c r="H4">
        <v>0</v>
      </c>
      <c r="I4" s="2">
        <f>MMULT(G4,H4)</f>
        <v>0</v>
      </c>
      <c r="J4" s="2">
        <f>SUM(E4,I4)</f>
        <v>13000</v>
      </c>
      <c r="K4">
        <f>IF(J4&gt;=50000,J4*20%,0)</f>
        <v>0</v>
      </c>
      <c r="L4" s="5">
        <f>J4-K4</f>
        <v>13000</v>
      </c>
    </row>
    <row r="5" spans="1:12">
      <c r="A5" t="s">
        <v>20</v>
      </c>
      <c r="B5" t="s">
        <v>21</v>
      </c>
      <c r="C5">
        <v>12</v>
      </c>
      <c r="D5" s="2">
        <v>5200</v>
      </c>
      <c r="E5" s="2">
        <f>MMULT(C5,D5)</f>
        <v>62400</v>
      </c>
      <c r="F5" t="s">
        <v>30</v>
      </c>
      <c r="G5" s="2">
        <v>1500</v>
      </c>
      <c r="H5">
        <v>3</v>
      </c>
      <c r="I5" s="2">
        <f>MMULT(G5,H5)</f>
        <v>4500</v>
      </c>
      <c r="J5" s="2">
        <f>SUM(E5,I5)</f>
        <v>66900</v>
      </c>
      <c r="K5" s="2">
        <f>IF(J5&gt;=50000,J5*20%,0)</f>
        <v>13380</v>
      </c>
      <c r="L5" s="5">
        <f>J5-K5</f>
        <v>53520</v>
      </c>
    </row>
    <row r="6" spans="1:12">
      <c r="A6" t="s">
        <v>26</v>
      </c>
      <c r="B6" t="s">
        <v>27</v>
      </c>
      <c r="C6">
        <v>6</v>
      </c>
      <c r="D6" s="2">
        <v>4000</v>
      </c>
      <c r="E6" s="2">
        <f>MMULT(C6,D6)</f>
        <v>24000</v>
      </c>
      <c r="F6" t="s">
        <v>28</v>
      </c>
      <c r="G6" s="2">
        <v>3000</v>
      </c>
      <c r="H6">
        <v>2</v>
      </c>
      <c r="I6" s="2">
        <f>MMULT(G6,H6)</f>
        <v>6000</v>
      </c>
      <c r="J6" s="2">
        <f>SUM(E6,I6)</f>
        <v>30000</v>
      </c>
      <c r="K6">
        <f>IF(J6&gt;=50000,J6*20%,0)</f>
        <v>0</v>
      </c>
      <c r="L6" s="5">
        <f>J6-K6</f>
        <v>30000</v>
      </c>
    </row>
    <row r="7" spans="1:12">
      <c r="A7" t="s">
        <v>17</v>
      </c>
      <c r="B7" t="s">
        <v>18</v>
      </c>
      <c r="C7">
        <v>6</v>
      </c>
      <c r="D7" s="2">
        <v>7000</v>
      </c>
      <c r="E7" s="2">
        <f>MMULT(C7,D7)</f>
        <v>42000</v>
      </c>
      <c r="F7" t="s">
        <v>19</v>
      </c>
      <c r="G7" s="2">
        <v>6000</v>
      </c>
      <c r="H7">
        <v>1</v>
      </c>
      <c r="I7" s="2">
        <f>MMULT(G7,H7)</f>
        <v>6000</v>
      </c>
      <c r="J7" s="2">
        <f>SUM(E7,I7)</f>
        <v>48000</v>
      </c>
      <c r="K7">
        <f>IF(J7&gt;=50000,J7*20%,0)</f>
        <v>0</v>
      </c>
      <c r="L7" s="5">
        <f>J7-K7</f>
        <v>48000</v>
      </c>
    </row>
    <row r="8" spans="1:12">
      <c r="A8" t="s">
        <v>24</v>
      </c>
      <c r="B8" t="s">
        <v>25</v>
      </c>
      <c r="C8">
        <v>14</v>
      </c>
      <c r="D8" s="2">
        <v>9750</v>
      </c>
      <c r="E8" s="2">
        <f>MMULT(C8,D8)</f>
        <v>136500</v>
      </c>
      <c r="F8" t="s">
        <v>29</v>
      </c>
      <c r="G8" s="2">
        <v>1000</v>
      </c>
      <c r="H8">
        <v>7</v>
      </c>
      <c r="I8" s="2">
        <f>MMULT(G8,H8)</f>
        <v>7000</v>
      </c>
      <c r="J8" s="2">
        <f>SUM(E8,I8)</f>
        <v>143500</v>
      </c>
      <c r="K8" s="2">
        <f>IF(J8&gt;=50000,J8*20%,0)</f>
        <v>28700</v>
      </c>
      <c r="L8" s="5">
        <f>J8-K8</f>
        <v>114800</v>
      </c>
    </row>
    <row r="9" spans="1:12">
      <c r="A9" t="s">
        <v>12</v>
      </c>
      <c r="B9" t="s">
        <v>13</v>
      </c>
      <c r="C9">
        <v>10</v>
      </c>
      <c r="D9" s="2">
        <v>4000</v>
      </c>
      <c r="E9" s="2">
        <f>MMULT(C9,D9)</f>
        <v>40000</v>
      </c>
      <c r="F9" t="s">
        <v>16</v>
      </c>
      <c r="G9" s="3">
        <v>2000</v>
      </c>
      <c r="H9">
        <v>6</v>
      </c>
      <c r="I9" s="2">
        <f>MMULT(G9,H9)</f>
        <v>12000</v>
      </c>
      <c r="J9" s="2">
        <f>SUM(E9,I9)</f>
        <v>52000</v>
      </c>
      <c r="K9" s="2">
        <f>IF(J9&gt;=50000,J9*20%,0)</f>
        <v>10400</v>
      </c>
      <c r="L9" s="5">
        <f>J9-K9</f>
        <v>41600</v>
      </c>
    </row>
    <row r="10" spans="1:12">
      <c r="J10" s="6" t="s">
        <v>8</v>
      </c>
      <c r="K10" s="7"/>
      <c r="L10" s="8">
        <f>L2+L3+L4+L5+L6+L7+L8+L9</f>
        <v>383720</v>
      </c>
    </row>
  </sheetData>
  <sortState ref="A2:L9">
    <sortCondition ref="A2"/>
  </sortState>
  <mergeCells count="1">
    <mergeCell ref="J10:K10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2018-01-04T20:19:40Z</dcterms:modified>
</cp:coreProperties>
</file>